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Eka Basaria\Desktop\RFQ   Sport   and Fitness Equipment\"/>
    </mc:Choice>
  </mc:AlternateContent>
  <xr:revisionPtr revIDLastSave="0" documentId="13_ncr:1_{7C6319A5-5C33-425C-ACFB-8D1DE8B3809B}" xr6:coauthVersionLast="46" xr6:coauthVersionMax="46" xr10:uidLastSave="{00000000-0000-0000-0000-000000000000}"/>
  <bookViews>
    <workbookView xWindow="-108" yWindow="-108" windowWidth="23256" windowHeight="12576" activeTab="1" xr2:uid="{00000000-000D-0000-FFFF-FFFF00000000}"/>
  </bookViews>
  <sheets>
    <sheet name="Annex A.1 Technical Bid" sheetId="1" r:id="rId1"/>
    <sheet name="Annex A.2 Financial Bid" sheetId="3" r:id="rId2"/>
  </sheets>
  <definedNames>
    <definedName name="_xlnm._FilterDatabase" localSheetId="0" hidden="1">'Annex A.1 Technical Bid'!$C$3:$E$36</definedName>
    <definedName name="_xlnm.Print_Area" localSheetId="0">'Annex A.1 Technical Bid'!$A$1:$I$36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1" l="1"/>
  <c r="D24" i="3"/>
  <c r="G24" i="3"/>
  <c r="I24" i="3"/>
  <c r="F5" i="3"/>
  <c r="F6" i="3"/>
  <c r="F7" i="3"/>
  <c r="F8" i="3"/>
  <c r="F9" i="3"/>
  <c r="F10" i="3"/>
  <c r="F11" i="3"/>
  <c r="F12" i="3"/>
  <c r="F13" i="3"/>
  <c r="F14" i="3"/>
  <c r="F15" i="3"/>
  <c r="F16" i="3"/>
  <c r="F17" i="3"/>
  <c r="F18" i="3"/>
  <c r="F19" i="3"/>
  <c r="F20" i="3"/>
  <c r="F21" i="3"/>
  <c r="F22" i="3"/>
  <c r="F23" i="3"/>
  <c r="G5" i="3"/>
  <c r="G6" i="3"/>
  <c r="G7" i="3"/>
  <c r="G8" i="3"/>
  <c r="G9" i="3"/>
  <c r="G10" i="3"/>
  <c r="G11" i="3"/>
  <c r="G12" i="3"/>
  <c r="G13" i="3"/>
  <c r="G14" i="3"/>
  <c r="G15" i="3"/>
  <c r="G16" i="3"/>
  <c r="G17" i="3"/>
  <c r="G18" i="3"/>
  <c r="G19" i="3"/>
  <c r="G20" i="3"/>
  <c r="G21" i="3"/>
  <c r="I21" i="3"/>
  <c r="G22" i="3"/>
  <c r="I22" i="3"/>
  <c r="G23" i="3"/>
  <c r="I23" i="3"/>
  <c r="G4" i="3"/>
  <c r="I4" i="3"/>
  <c r="I5" i="3"/>
  <c r="I6" i="3"/>
  <c r="I7" i="3"/>
  <c r="I8" i="3"/>
  <c r="I9" i="3"/>
  <c r="I10" i="3"/>
  <c r="I11" i="3"/>
  <c r="I12" i="3"/>
  <c r="I13" i="3"/>
  <c r="I14" i="3"/>
  <c r="I15" i="3"/>
  <c r="I16" i="3"/>
  <c r="I17" i="3"/>
  <c r="I18" i="3"/>
  <c r="I19" i="3"/>
  <c r="I20" i="3"/>
  <c r="G33" i="3"/>
  <c r="G30" i="3"/>
  <c r="G31" i="3"/>
  <c r="G29" i="3"/>
  <c r="C30" i="3"/>
  <c r="C31" i="3"/>
  <c r="F4" i="3"/>
  <c r="I25" i="3"/>
  <c r="I27" i="3"/>
</calcChain>
</file>

<file path=xl/sharedStrings.xml><?xml version="1.0" encoding="utf-8"?>
<sst xmlns="http://schemas.openxmlformats.org/spreadsheetml/2006/main" count="117" uniqueCount="85">
  <si>
    <t>DRC to complete</t>
  </si>
  <si>
    <t>#</t>
  </si>
  <si>
    <t>სხეულის ყველა კუნთისთვის; ბლოკის წონის ფილები; მყარი რკინის კონსტრუქცია; რბილი მასალის დასაჯდომები და დასაწოლები; დასაშვები მაქსიმალური წონა 150 კგ; ტრაპეცია
დაფა ბიცეფსისთვის; ბატერფლაი(რაზვოდკა); ფეხების ვარჯიშები; ზედა ჟიმი; ქვედა ჟიმი; ჟიმის ბლოკი; ფილების წონა 75 კგ</t>
  </si>
  <si>
    <t>კომპლექსური ტრენაჟორი, გათვლილი 3 პერსონაზე, მყარი რკინის კონსტრუქცია, შესაძლებელია ათეულობით სავარჯიშო ილეთის შესრულება. სრული ტრენაჟორის წონა 250 კგ.</t>
  </si>
  <si>
    <t>მექანიკური, რკინის კონსტრუქცია, ხელჩასაჭიდით, ბალანსირების დისკითა და დისპლეით.</t>
  </si>
  <si>
    <t>მომხმარებლის მაქსიმალური წონა: 120 კგ; ძრავის სიმძლავრე:  3.0 HP; დახრილობის რეგულირება: 0-15%; სიჩქარე: 0-16 კმ/სთ; სიჩქარის შერჩევა; დახრილობის შერჩევა; პულსის მაჩვენებელი; მანძილის მაჩვენებელი</t>
  </si>
  <si>
    <t>მაქს. წონა 140 კგ. მახასიათებლები: დრო, დისტანცია, კალორია, პულსაცია, სიჩქარე 18, აღმართი - 16, პროგრამული ვარჯიშის 10 სახეობა. ხმის დამხშობი, ამორტიზაციის სისტემა, usb, bluetooth, pm3, კონტროლი, მოტორის სიმძლავრე 3,0.</t>
  </si>
  <si>
    <t>დისპლეი; დრო, სიჩქარე, დისტანცია, კალორია, პულსაცია. აქვს რეგულირებადი სკამი;  მომხმარებლის მაქს. წონა 200 კგ.</t>
  </si>
  <si>
    <t>დრო, სიჩქარე, დისტანცია, კალორია, პულსაცია. აქვს რეგულირებადი სკამი, ასევე დატვირთვის 8 სირთულე. მომხმარებლის მაქს. წონა 220 lbs</t>
  </si>
  <si>
    <t>დრო, დისტანცია, სიჩქარე, ვარჯიშის რეგულირებადი სირთულეები, რეგულირებადი სკამი და სახელურები, მექანიზმი გამართულია მაღალი ხარისხის შიდა ღვედით. მომხმარებლის მაქს. წონა 250 lbs.</t>
  </si>
  <si>
    <t>მულტიფუნქციური ტრენაჟორი / Multifunction Gym Machine</t>
  </si>
  <si>
    <t>მულტიფუნქციური ტრენაჟორი  / Multifunction Gym Machine</t>
  </si>
  <si>
    <t>სტეპერი სახელურით / stepper with handle</t>
  </si>
  <si>
    <t>სარბენი ბილიკი / Running machine</t>
  </si>
  <si>
    <t>ველო ტრენაჟორი / Exercise Bike</t>
  </si>
  <si>
    <t>ველო ტრენაჟორი  / Exercise Bike</t>
  </si>
  <si>
    <t>ველო თხილამური / Elliptical Machine</t>
  </si>
  <si>
    <t>reference number: PR_00151544</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</si>
  <si>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</si>
  <si>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</si>
  <si>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</si>
  <si>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</si>
  <si>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</si>
  <si>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</si>
  <si>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</si>
  <si>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</si>
  <si>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</si>
  <si>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</si>
  <si>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</si>
  <si>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</si>
  <si>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</si>
  <si>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</si>
  <si>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</si>
  <si>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</si>
  <si>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</si>
  <si>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</si>
  <si>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</si>
  <si>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Line Item/მოთხოვნილი ნივთი</t>
  </si>
  <si>
    <t xml:space="preserve">Quantity required/მოთხოვნილი რაოდენობა </t>
  </si>
  <si>
    <t>Location/ დანიშნულების  ადგილი</t>
  </si>
  <si>
    <t>Zugdidi/ ზუგდიდი</t>
  </si>
  <si>
    <t>Dmanisi/დმანისი</t>
  </si>
  <si>
    <t>Zugdidi; Dmanisi/ ზუგდიდი/დმანისი</t>
  </si>
  <si>
    <t>Zugdidi/ზუგდიდი</t>
  </si>
  <si>
    <t>Dmanisi/ დმანისი</t>
  </si>
  <si>
    <t>Dmanisi and Zugdidi/  დმანისი და ზუგდიდი</t>
  </si>
  <si>
    <t xml:space="preserve">14 Days- 14დღე </t>
  </si>
  <si>
    <t>Max. completion time required (days after contract signature): მოწოდების  სასურველი ვადები, შესყიდვის ორდერის ხელმოწერის შემდგომ</t>
  </si>
  <si>
    <t>60 Days- 60 დღე</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</si>
  <si>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</si>
  <si>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</si>
  <si>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</si>
  <si>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Zugdidi; Dmanisi/  ზუგდიდი; დმანისი</t>
  </si>
  <si>
    <t xml:space="preserve">ნივთების  რაოდენობა </t>
  </si>
  <si>
    <t>14 Days- 14 დღე</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</si>
  <si>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</si>
  <si>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</si>
  <si>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</si>
  <si>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</si>
  <si>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</si>
  <si>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</si>
  <si>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</si>
  <si>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</si>
  <si>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</si>
  <si>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</si>
  <si>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</si>
  <si>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</si>
  <si>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</si>
  <si>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</si>
  <si>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</si>
  <si>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</si>
  <si>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</si>
  <si>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</si>
  <si>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</si>
  <si>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</si>
  <si>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</si>
  <si>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</si>
  <si>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</si>
  <si>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</si>
  <si>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r>
      <rPr>
        <b/>
        <sz val="10"/>
        <color theme="1"/>
        <rFont val="Calibri"/>
        <family val="2"/>
      </rPr>
      <t xml:space="preserve"> EUR /ევრო</t>
    </r>
    <r>
      <rPr>
        <sz val="10"/>
        <color theme="1"/>
        <rFont val="Calibri"/>
        <family val="2"/>
      </rPr>
      <t xml:space="preserve"> </t>
    </r>
    <r>
      <rPr>
        <b/>
        <sz val="10"/>
        <color theme="1"/>
        <rFont val="Calibri"/>
        <family val="2"/>
      </rPr>
      <t>( Please  note  that, Payments will be made based on the NBG exchange rate on the day of payment</t>
    </r>
    <r>
      <rPr>
        <sz val="10"/>
        <color theme="1"/>
        <rFont val="Calibri"/>
        <family val="2"/>
      </rPr>
      <t>.-</t>
    </r>
    <r>
      <rPr>
        <b/>
        <sz val="10"/>
        <color theme="1"/>
        <rFont val="Calibri"/>
        <family val="2"/>
      </rPr>
      <t>გთხოვთ გაითვალსიწინეთ, ანაზღაურება მოხდება ეროვნულ ვალუტაში  გადახდის დღეს არსებული,  საქართველოს ეროვნული  ბანკის ოფიციალური კურსით)</t>
    </r>
  </si>
  <si>
    <t>Sub-totaლ/ ჯამური ფასი დღგ-ს  ჩათვლით</t>
  </si>
  <si>
    <t>Unit Price  in EUR  Including VAT/ერთეულის ფასი ევროში  დღგ-ს ჩათვლით</t>
  </si>
  <si>
    <t>Total Price in EUR   Including VAT/ ჯამური ფასი ევროში   დღგ-ს ჩათვლით</t>
  </si>
  <si>
    <t xml:space="preserve">Total Price/ ჯამური  ფასი </t>
  </si>
  <si>
    <t>Dmanisi/ ზუგდიდი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</si>
</sst>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sz val="12"/>
      <color theme="1"/>
      <name val="Calibri"/>
      <family val="2"/>
      <scheme val="minor"/>
    </font>
    <font>
      <b/>
      <sz val="12"/>
      <color theme="1"/>
      <name val="Calibri"/>
      <family val="2"/>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s>
  <cellStyleXfs count="1">
    <xf numFmtId="0" fontId="0" fillId="0" borderId="0"/>
  </cellStyleXfs>
  <cellXfs count="140">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right"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0" fillId="2" borderId="23" xfId="0" applyFont="1" applyFill="1" applyBorder="1" applyAlignment="1">
      <alignment vertical="center" wrapText="1"/>
    </xf>
    <xf numFmtId="0" fontId="10" fillId="2" borderId="12"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9" xfId="0" applyFont="1" applyBorder="1" applyAlignment="1">
      <alignment vertical="center" wrapText="1"/>
    </xf>
    <xf numFmtId="0" fontId="10" fillId="2" borderId="14" xfId="0" applyFont="1" applyFill="1" applyBorder="1" applyAlignment="1">
      <alignment vertical="center" wrapText="1"/>
    </xf>
    <xf numFmtId="0" fontId="11" fillId="0" borderId="13"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0" fillId="0" borderId="1" xfId="0" applyBorder="1" applyAlignment="1">
      <alignment horizontal="center" vertical="center"/>
    </xf>
    <xf numFmtId="0" fontId="10" fillId="2" borderId="3"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0" fillId="0" borderId="1" xfId="0" applyBorder="1" applyAlignment="1">
      <alignment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37" xfId="0" applyFont="1" applyBorder="1" applyAlignment="1">
      <alignment horizontal="left"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pplyProtection="1">
      <alignment horizontal="center" vertical="center" wrapText="1"/>
    </xf>
    <xf numFmtId="0" fontId="1" fillId="0" borderId="3"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0"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29"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908050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opLeftCell="C7" zoomScale="85" zoomScaleNormal="85" zoomScaleSheetLayoutView="120" zoomScalePageLayoutView="90" workbookViewId="0">
      <selection activeCell="F40" sqref="F40:F42"/>
    </sheetView>
  </sheetViews>
  <sheetFormatPr defaultColWidth="8.88671875" defaultRowHeight="13.8" x14ac:dyDescent="0.3"/>
  <cols>
    <col min="1" max="1" width="8.88671875" style="1"/>
    <col min="2" max="2" width="35.5546875" style="1" customWidth="1"/>
    <col min="3" max="3" width="65" style="1" customWidth="1"/>
    <col min="4" max="4" width="24.33203125" style="1" customWidth="1"/>
    <col min="5" max="5" width="23.6640625" style="1" customWidth="1"/>
    <col min="6" max="6" width="28.6640625" style="1" customWidth="1"/>
    <col min="7" max="7" width="38.44140625" style="1" customWidth="1"/>
    <col min="8" max="8" width="27.21875" style="1" customWidth="1"/>
    <col min="9" max="9" width="23.88671875" style="1" customWidth="1"/>
    <col min="10" max="16384" width="8.88671875" style="1"/>
  </cols>
  <sheetData>
    <row r="1" spans="1:9" ht="54" customHeight="1" thickBot="1" x14ac:dyDescent="0.4">
      <c r="A1" s="23"/>
      <c r="B1" s="24"/>
      <c r="C1" s="106" t="s">
        <v>17</v>
      </c>
      <c r="D1" s="106"/>
      <c r="E1" s="106"/>
      <c r="F1" s="106"/>
      <c r="G1" s="106"/>
      <c r="H1" s="107"/>
      <c r="I1" s="25" t="s">
        <v>65</v>
      </c>
    </row>
    <row r="2" spans="1:9" ht="18" x14ac:dyDescent="0.3">
      <c r="A2" s="98" t="s">
        <v>0</v>
      </c>
      <c r="B2" s="99"/>
      <c r="C2" s="99"/>
      <c r="D2" s="100"/>
      <c r="E2" s="47"/>
      <c r="F2" s="26"/>
      <c r="G2" s="88" t="s">
        <v>64</v>
      </c>
      <c r="H2" s="89"/>
      <c r="I2" s="90"/>
    </row>
    <row r="3" spans="1:9" ht="72.599999999999994" customHeight="1" x14ac:dyDescent="0.3">
      <c r="A3" s="27" t="s">
        <v>1</v>
      </c>
      <c r="B3" s="28" t="s">
        <v>37</v>
      </c>
      <c r="C3" s="28" t="s">
        <v>60</v>
      </c>
      <c r="D3" s="29" t="s">
        <v>38</v>
      </c>
      <c r="E3" s="49" t="s">
        <v>39</v>
      </c>
      <c r="F3" s="108" t="s">
        <v>61</v>
      </c>
      <c r="G3" s="109"/>
      <c r="H3" s="28" t="s">
        <v>62</v>
      </c>
      <c r="I3" s="29" t="s">
        <v>63</v>
      </c>
    </row>
    <row r="4" spans="1:9" ht="93.6" x14ac:dyDescent="0.3">
      <c r="A4" s="75">
        <v>1</v>
      </c>
      <c r="B4" s="73" t="s">
        <v>10</v>
      </c>
      <c r="C4" s="68" t="s">
        <v>2</v>
      </c>
      <c r="D4" s="32">
        <v>1</v>
      </c>
      <c r="E4" s="44" t="s">
        <v>40</v>
      </c>
      <c r="F4" s="104"/>
      <c r="G4" s="105"/>
      <c r="H4" s="31"/>
      <c r="I4" s="32"/>
    </row>
    <row r="5" spans="1:9" ht="46.8" x14ac:dyDescent="0.3">
      <c r="A5" s="75">
        <v>2</v>
      </c>
      <c r="B5" s="73" t="s">
        <v>11</v>
      </c>
      <c r="C5" s="68" t="s">
        <v>3</v>
      </c>
      <c r="D5" s="39">
        <v>1</v>
      </c>
      <c r="E5" s="65" t="s">
        <v>41</v>
      </c>
      <c r="F5" s="104"/>
      <c r="G5" s="105"/>
      <c r="H5" s="31"/>
      <c r="I5" s="32"/>
    </row>
    <row r="6" spans="1:9" ht="36" x14ac:dyDescent="0.3">
      <c r="A6" s="75">
        <v>3</v>
      </c>
      <c r="B6" s="73" t="s">
        <v>12</v>
      </c>
      <c r="C6" s="68" t="s">
        <v>4</v>
      </c>
      <c r="D6" s="39">
        <v>2</v>
      </c>
      <c r="E6" s="65" t="s">
        <v>42</v>
      </c>
      <c r="F6" s="104"/>
      <c r="G6" s="105"/>
      <c r="H6" s="31"/>
      <c r="I6" s="32"/>
    </row>
    <row r="7" spans="1:9" ht="62.4" x14ac:dyDescent="0.3">
      <c r="A7" s="75">
        <v>4</v>
      </c>
      <c r="B7" s="74" t="s">
        <v>13</v>
      </c>
      <c r="C7" s="69" t="s">
        <v>5</v>
      </c>
      <c r="D7" s="39">
        <v>1</v>
      </c>
      <c r="E7" s="65" t="s">
        <v>40</v>
      </c>
      <c r="F7" s="104"/>
      <c r="G7" s="105"/>
      <c r="H7" s="31"/>
      <c r="I7" s="32"/>
    </row>
    <row r="8" spans="1:9" ht="62.4" x14ac:dyDescent="0.3">
      <c r="A8" s="75">
        <v>5</v>
      </c>
      <c r="B8" s="73" t="s">
        <v>13</v>
      </c>
      <c r="C8" s="68" t="s">
        <v>6</v>
      </c>
      <c r="D8" s="39">
        <v>1</v>
      </c>
      <c r="E8" s="65" t="s">
        <v>41</v>
      </c>
      <c r="F8" s="104"/>
      <c r="G8" s="105"/>
      <c r="H8" s="31"/>
      <c r="I8" s="32"/>
    </row>
    <row r="9" spans="1:9" ht="31.2" x14ac:dyDescent="0.3">
      <c r="A9" s="75">
        <v>6</v>
      </c>
      <c r="B9" s="73" t="s">
        <v>14</v>
      </c>
      <c r="C9" s="41" t="s">
        <v>7</v>
      </c>
      <c r="D9" s="39">
        <v>1</v>
      </c>
      <c r="E9" s="65" t="s">
        <v>43</v>
      </c>
      <c r="F9" s="104"/>
      <c r="G9" s="105"/>
      <c r="H9" s="31"/>
      <c r="I9" s="32"/>
    </row>
    <row r="10" spans="1:9" ht="46.8" x14ac:dyDescent="0.3">
      <c r="A10" s="75">
        <v>7</v>
      </c>
      <c r="B10" s="73" t="s">
        <v>15</v>
      </c>
      <c r="C10" s="68" t="s">
        <v>8</v>
      </c>
      <c r="D10" s="39">
        <v>1</v>
      </c>
      <c r="E10" s="65" t="s">
        <v>41</v>
      </c>
      <c r="F10" s="104"/>
      <c r="G10" s="105"/>
      <c r="H10" s="31"/>
      <c r="I10" s="32"/>
    </row>
    <row r="11" spans="1:9" ht="62.4" x14ac:dyDescent="0.3">
      <c r="A11" s="75">
        <v>8</v>
      </c>
      <c r="B11" s="73" t="s">
        <v>16</v>
      </c>
      <c r="C11" s="68" t="s">
        <v>9</v>
      </c>
      <c r="D11" s="39">
        <v>1</v>
      </c>
      <c r="E11" s="65" t="s">
        <v>41</v>
      </c>
      <c r="F11" s="104"/>
      <c r="G11" s="105"/>
      <c r="H11" s="31"/>
      <c r="I11" s="32"/>
    </row>
    <row r="12" spans="1:9" ht="18" x14ac:dyDescent="0.3">
      <c r="A12" s="30">
        <v>9</v>
      </c>
      <c r="B12" s="41"/>
      <c r="C12" s="63"/>
      <c r="D12" s="39"/>
      <c r="E12" s="65"/>
      <c r="F12" s="104"/>
      <c r="G12" s="105"/>
      <c r="H12" s="31"/>
      <c r="I12" s="32"/>
    </row>
    <row r="13" spans="1:9" ht="18" x14ac:dyDescent="0.3">
      <c r="A13" s="30">
        <v>10</v>
      </c>
      <c r="B13" s="41"/>
      <c r="C13" s="63"/>
      <c r="D13" s="39"/>
      <c r="E13" s="65"/>
      <c r="F13" s="104"/>
      <c r="G13" s="105"/>
      <c r="H13" s="31"/>
      <c r="I13" s="32"/>
    </row>
    <row r="14" spans="1:9" ht="18" x14ac:dyDescent="0.3">
      <c r="A14" s="30">
        <v>11</v>
      </c>
      <c r="B14" s="41"/>
      <c r="C14" s="63"/>
      <c r="D14" s="39"/>
      <c r="E14" s="65"/>
      <c r="F14" s="104"/>
      <c r="G14" s="105"/>
      <c r="H14" s="31"/>
      <c r="I14" s="32"/>
    </row>
    <row r="15" spans="1:9" ht="18" x14ac:dyDescent="0.3">
      <c r="A15" s="30">
        <v>12</v>
      </c>
      <c r="B15" s="52"/>
      <c r="C15" s="64"/>
      <c r="D15" s="48"/>
      <c r="E15" s="66"/>
      <c r="F15" s="77"/>
      <c r="G15" s="105"/>
      <c r="H15" s="31"/>
      <c r="I15" s="32"/>
    </row>
    <row r="16" spans="1:9" ht="18" x14ac:dyDescent="0.3">
      <c r="A16" s="30">
        <v>13</v>
      </c>
      <c r="B16" s="41"/>
      <c r="C16" s="62"/>
      <c r="D16" s="39"/>
      <c r="E16" s="66"/>
      <c r="F16" s="104"/>
      <c r="G16" s="105"/>
      <c r="H16" s="31"/>
      <c r="I16" s="32"/>
    </row>
    <row r="17" spans="1:9" ht="18" x14ac:dyDescent="0.3">
      <c r="A17" s="30">
        <v>14</v>
      </c>
      <c r="B17" s="41"/>
      <c r="C17" s="63"/>
      <c r="D17" s="39"/>
      <c r="E17" s="66"/>
      <c r="F17" s="104"/>
      <c r="G17" s="105"/>
      <c r="H17" s="31"/>
      <c r="I17" s="32"/>
    </row>
    <row r="18" spans="1:9" ht="18" x14ac:dyDescent="0.3">
      <c r="A18" s="30">
        <v>15</v>
      </c>
      <c r="B18" s="41"/>
      <c r="C18" s="63"/>
      <c r="D18" s="39"/>
      <c r="E18" s="66"/>
      <c r="F18" s="104"/>
      <c r="G18" s="105"/>
      <c r="H18" s="31"/>
      <c r="I18" s="32"/>
    </row>
    <row r="19" spans="1:9" ht="18" x14ac:dyDescent="0.3">
      <c r="A19" s="30">
        <v>16</v>
      </c>
      <c r="B19" s="41"/>
      <c r="C19" s="63"/>
      <c r="D19" s="39"/>
      <c r="E19" s="66"/>
      <c r="F19" s="104"/>
      <c r="G19" s="105"/>
      <c r="H19" s="31"/>
      <c r="I19" s="32"/>
    </row>
    <row r="20" spans="1:9" ht="18" x14ac:dyDescent="0.3">
      <c r="A20" s="30">
        <v>17</v>
      </c>
      <c r="B20" s="41"/>
      <c r="C20" s="63"/>
      <c r="D20" s="39"/>
      <c r="E20" s="66"/>
      <c r="F20" s="104"/>
      <c r="G20" s="105"/>
      <c r="H20" s="31"/>
      <c r="I20" s="32"/>
    </row>
    <row r="21" spans="1:9" ht="18" x14ac:dyDescent="0.3">
      <c r="A21" s="30">
        <v>18</v>
      </c>
      <c r="B21" s="41"/>
      <c r="C21" s="63"/>
      <c r="D21" s="39"/>
      <c r="E21" s="66"/>
      <c r="F21" s="104"/>
      <c r="G21" s="105"/>
      <c r="H21" s="31"/>
      <c r="I21" s="32"/>
    </row>
    <row r="22" spans="1:9" ht="18" x14ac:dyDescent="0.3">
      <c r="A22" s="30">
        <v>19</v>
      </c>
      <c r="B22" s="41"/>
      <c r="C22" s="63"/>
      <c r="D22" s="39"/>
      <c r="E22" s="66"/>
      <c r="F22" s="104"/>
      <c r="G22" s="105"/>
      <c r="H22" s="31"/>
      <c r="I22" s="32"/>
    </row>
    <row r="23" spans="1:9" ht="18" x14ac:dyDescent="0.3">
      <c r="A23" s="30">
        <v>20</v>
      </c>
      <c r="B23" s="41"/>
      <c r="C23" s="63"/>
      <c r="D23" s="39"/>
      <c r="E23" s="66"/>
      <c r="F23" s="104"/>
      <c r="G23" s="105"/>
      <c r="H23" s="31"/>
      <c r="I23" s="32"/>
    </row>
    <row r="24" spans="1:9" ht="18.600000000000001" thickBot="1" x14ac:dyDescent="0.35">
      <c r="A24" s="42"/>
      <c r="B24" s="41"/>
      <c r="C24" s="40"/>
      <c r="D24" s="43">
        <f>SUM(D4:D23)</f>
        <v>9</v>
      </c>
      <c r="E24" s="50"/>
      <c r="F24" s="104"/>
      <c r="G24" s="105"/>
      <c r="H24" s="31"/>
      <c r="I24" s="31"/>
    </row>
    <row r="25" spans="1:9" ht="18" x14ac:dyDescent="0.3">
      <c r="A25" s="91"/>
      <c r="B25" s="89"/>
      <c r="C25" s="89"/>
      <c r="D25" s="90"/>
      <c r="E25" s="47"/>
      <c r="F25" s="91" t="s">
        <v>67</v>
      </c>
      <c r="G25" s="89"/>
      <c r="H25" s="92"/>
      <c r="I25" s="93"/>
    </row>
    <row r="26" spans="1:9" ht="167.4" customHeight="1" x14ac:dyDescent="0.3">
      <c r="A26" s="94" t="s">
        <v>47</v>
      </c>
      <c r="B26" s="95"/>
      <c r="C26" s="76" t="s">
        <v>46</v>
      </c>
      <c r="D26" s="78"/>
      <c r="E26" s="44"/>
      <c r="F26" s="33" t="s">
        <v>66</v>
      </c>
      <c r="G26" s="76"/>
      <c r="H26" s="77"/>
      <c r="I26" s="78"/>
    </row>
    <row r="27" spans="1:9" ht="111.6" customHeight="1" x14ac:dyDescent="0.3">
      <c r="A27" s="94" t="s">
        <v>59</v>
      </c>
      <c r="B27" s="95"/>
      <c r="C27" s="76" t="s">
        <v>45</v>
      </c>
      <c r="D27" s="78"/>
      <c r="E27" s="44"/>
      <c r="F27" s="33" t="s">
        <v>68</v>
      </c>
      <c r="G27" s="76"/>
      <c r="H27" s="77"/>
      <c r="I27" s="78"/>
    </row>
    <row r="28" spans="1:9" ht="79.2" customHeight="1" thickBot="1" x14ac:dyDescent="0.35">
      <c r="A28" s="96" t="s">
        <v>50</v>
      </c>
      <c r="B28" s="97"/>
      <c r="C28" s="101" t="s">
        <v>48</v>
      </c>
      <c r="D28" s="102"/>
      <c r="E28" s="51"/>
      <c r="F28" s="33" t="s">
        <v>49</v>
      </c>
      <c r="G28" s="76"/>
      <c r="H28" s="77"/>
      <c r="I28" s="78"/>
    </row>
    <row r="29" spans="1:9" ht="58.2" customHeight="1" x14ac:dyDescent="0.3">
      <c r="A29" s="79" t="s">
        <v>18</v>
      </c>
      <c r="B29" s="80"/>
      <c r="C29" s="80"/>
      <c r="D29" s="81"/>
      <c r="E29" s="45"/>
      <c r="F29" s="34" t="s">
        <v>30</v>
      </c>
      <c r="G29" s="76"/>
      <c r="H29" s="77"/>
      <c r="I29" s="78"/>
    </row>
    <row r="30" spans="1:9" ht="54" x14ac:dyDescent="0.3">
      <c r="A30" s="82"/>
      <c r="B30" s="83"/>
      <c r="C30" s="83"/>
      <c r="D30" s="84"/>
      <c r="E30" s="45"/>
      <c r="F30" s="34" t="s">
        <v>71</v>
      </c>
      <c r="G30" s="76"/>
      <c r="H30" s="77"/>
      <c r="I30" s="78"/>
    </row>
    <row r="31" spans="1:9" ht="36" x14ac:dyDescent="0.3">
      <c r="A31" s="82"/>
      <c r="B31" s="83"/>
      <c r="C31" s="83"/>
      <c r="D31" s="84"/>
      <c r="E31" s="45"/>
      <c r="F31" s="34" t="s">
        <v>75</v>
      </c>
      <c r="G31" s="35"/>
      <c r="H31" s="36" t="s">
        <v>74</v>
      </c>
      <c r="I31" s="37"/>
    </row>
    <row r="32" spans="1:9" ht="54" x14ac:dyDescent="0.3">
      <c r="A32" s="82"/>
      <c r="B32" s="83"/>
      <c r="C32" s="83"/>
      <c r="D32" s="84"/>
      <c r="E32" s="45"/>
      <c r="F32" s="34" t="s">
        <v>76</v>
      </c>
      <c r="G32" s="35"/>
      <c r="H32" s="36" t="s">
        <v>33</v>
      </c>
      <c r="I32" s="37"/>
    </row>
    <row r="33" spans="1:9" ht="91.8" customHeight="1" x14ac:dyDescent="0.3">
      <c r="A33" s="82"/>
      <c r="B33" s="83"/>
      <c r="C33" s="83"/>
      <c r="D33" s="84"/>
      <c r="E33" s="45"/>
      <c r="F33" s="34" t="s">
        <v>72</v>
      </c>
      <c r="G33" s="76"/>
      <c r="H33" s="77"/>
      <c r="I33" s="78"/>
    </row>
    <row r="34" spans="1:9" ht="18" x14ac:dyDescent="0.3">
      <c r="A34" s="82"/>
      <c r="B34" s="83"/>
      <c r="C34" s="83"/>
      <c r="D34" s="84"/>
      <c r="E34" s="45"/>
      <c r="F34" s="34" t="s">
        <v>32</v>
      </c>
      <c r="G34" s="76"/>
      <c r="H34" s="77"/>
      <c r="I34" s="78"/>
    </row>
    <row r="35" spans="1:9" ht="36" x14ac:dyDescent="0.3">
      <c r="A35" s="82"/>
      <c r="B35" s="83"/>
      <c r="C35" s="83"/>
      <c r="D35" s="84"/>
      <c r="E35" s="45"/>
      <c r="F35" s="34" t="s">
        <v>77</v>
      </c>
      <c r="G35" s="76"/>
      <c r="H35" s="77"/>
      <c r="I35" s="78"/>
    </row>
    <row r="36" spans="1:9" ht="37.799999999999997" customHeight="1" thickBot="1" x14ac:dyDescent="0.35">
      <c r="A36" s="85"/>
      <c r="B36" s="86"/>
      <c r="C36" s="86"/>
      <c r="D36" s="87"/>
      <c r="E36" s="46"/>
      <c r="F36" s="38" t="s">
        <v>73</v>
      </c>
      <c r="G36" s="101"/>
      <c r="H36" s="103"/>
      <c r="I36" s="102"/>
    </row>
  </sheetData>
  <protectedRanges>
    <protectedRange sqref="C1 C26:E28 A29 G33:I36 I31:I32 G31:G32 G26:I30 D24:I24 D4:I23" name="Område1"/>
    <protectedRange sqref="B4:C4" name="Område1_2"/>
    <protectedRange sqref="B5:C5" name="Område1_2_1"/>
    <protectedRange sqref="B6:C6" name="Område1_2_2"/>
    <protectedRange sqref="B7:C7" name="Område1_2_3"/>
    <protectedRange sqref="B8:C8" name="Område1_2_4"/>
    <protectedRange sqref="B9:C9" name="Område1_2_6"/>
    <protectedRange sqref="B10:C10" name="Område1_2_7"/>
    <protectedRange sqref="B11:C11" name="Område1_2_8"/>
    <protectedRange sqref="B12:C12" name="Område1_2_9"/>
    <protectedRange sqref="B13:C13" name="Område1_2_10"/>
    <protectedRange sqref="B14:C14" name="Område1_2_11"/>
    <protectedRange sqref="B15:C15" name="Område1_2_12"/>
    <protectedRange sqref="B16:C16" name="Område1_2_14"/>
    <protectedRange sqref="B17:C18" name="Område1_2_15"/>
    <protectedRange sqref="B19:C19" name="Område1_2_16"/>
    <protectedRange sqref="B20:C20" name="Område1_2_17"/>
    <protectedRange sqref="B21:C22" name="Område1_2_18"/>
    <protectedRange sqref="B23:C23" name="Område1_2_19"/>
    <protectedRange sqref="B24" name="Område1_1"/>
    <protectedRange sqref="C24" name="Område1_5"/>
  </protectedRanges>
  <autoFilter ref="C3:E36" xr:uid="{00000000-0009-0000-0000-000000000000}"/>
  <mergeCells count="43">
    <mergeCell ref="F24:G24"/>
    <mergeCell ref="F23:G23"/>
    <mergeCell ref="F19:G19"/>
    <mergeCell ref="F20:G20"/>
    <mergeCell ref="F21:G21"/>
    <mergeCell ref="F22:G22"/>
    <mergeCell ref="F14:G14"/>
    <mergeCell ref="F15:G15"/>
    <mergeCell ref="F16:G16"/>
    <mergeCell ref="F17:G17"/>
    <mergeCell ref="F18:G18"/>
    <mergeCell ref="C1:H1"/>
    <mergeCell ref="F9:G9"/>
    <mergeCell ref="F10:G10"/>
    <mergeCell ref="F11:G11"/>
    <mergeCell ref="F12:G12"/>
    <mergeCell ref="F3:G3"/>
    <mergeCell ref="F4:G4"/>
    <mergeCell ref="F5:G5"/>
    <mergeCell ref="F7:G7"/>
    <mergeCell ref="F8:G8"/>
    <mergeCell ref="F6:G6"/>
    <mergeCell ref="A29:D36"/>
    <mergeCell ref="G2:I2"/>
    <mergeCell ref="A25:D25"/>
    <mergeCell ref="F25:I25"/>
    <mergeCell ref="C26:D26"/>
    <mergeCell ref="A27:B27"/>
    <mergeCell ref="A28:B28"/>
    <mergeCell ref="A2:D2"/>
    <mergeCell ref="A26:B26"/>
    <mergeCell ref="C27:D27"/>
    <mergeCell ref="C28:D28"/>
    <mergeCell ref="G36:I36"/>
    <mergeCell ref="G26:I26"/>
    <mergeCell ref="G30:I30"/>
    <mergeCell ref="G33:I33"/>
    <mergeCell ref="F13:G13"/>
    <mergeCell ref="G34:I34"/>
    <mergeCell ref="G35:I35"/>
    <mergeCell ref="G27:I27"/>
    <mergeCell ref="G28:I28"/>
    <mergeCell ref="G29:I29"/>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8"/>
  <sheetViews>
    <sheetView tabSelected="1" topLeftCell="A4" zoomScaleNormal="100" zoomScaleSheetLayoutView="120" zoomScalePageLayoutView="90" workbookViewId="0">
      <selection activeCell="H8" sqref="H8"/>
    </sheetView>
  </sheetViews>
  <sheetFormatPr defaultColWidth="8.88671875" defaultRowHeight="13.8" x14ac:dyDescent="0.3"/>
  <cols>
    <col min="1" max="1" width="13.5546875" style="1" customWidth="1"/>
    <col min="2" max="2" width="29.6640625" style="1" customWidth="1"/>
    <col min="3" max="3" width="55.44140625" style="1" customWidth="1"/>
    <col min="4" max="4" width="15.33203125" style="1" bestFit="1" customWidth="1"/>
    <col min="5" max="5" width="14.33203125" style="1" customWidth="1"/>
    <col min="6" max="6" width="22.88671875" style="1" customWidth="1"/>
    <col min="7" max="7" width="21.44140625" style="1" customWidth="1"/>
    <col min="8" max="8" width="37.88671875" style="1" customWidth="1"/>
    <col min="9" max="9" width="16.6640625" style="1" customWidth="1"/>
    <col min="10" max="16384" width="8.88671875" style="1"/>
  </cols>
  <sheetData>
    <row r="1" spans="1:9" ht="51.6" customHeight="1" thickBot="1" x14ac:dyDescent="0.35">
      <c r="A1" s="3"/>
      <c r="B1" s="4"/>
      <c r="C1" s="127" t="s">
        <v>17</v>
      </c>
      <c r="D1" s="127"/>
      <c r="E1" s="127"/>
      <c r="F1" s="127"/>
      <c r="G1" s="127"/>
      <c r="H1" s="128"/>
      <c r="I1" s="15" t="s">
        <v>57</v>
      </c>
    </row>
    <row r="2" spans="1:9" x14ac:dyDescent="0.3">
      <c r="A2" s="129" t="s">
        <v>58</v>
      </c>
      <c r="B2" s="130"/>
      <c r="C2" s="130"/>
      <c r="D2" s="131"/>
      <c r="E2" s="56"/>
      <c r="F2" s="132" t="s">
        <v>56</v>
      </c>
      <c r="G2" s="133"/>
      <c r="H2" s="133"/>
      <c r="I2" s="134"/>
    </row>
    <row r="3" spans="1:9" ht="70.2" customHeight="1" x14ac:dyDescent="0.3">
      <c r="A3" s="7" t="s">
        <v>1</v>
      </c>
      <c r="B3" s="2" t="s">
        <v>19</v>
      </c>
      <c r="C3" s="2" t="s">
        <v>24</v>
      </c>
      <c r="D3" s="8" t="s">
        <v>22</v>
      </c>
      <c r="E3" s="57" t="s">
        <v>23</v>
      </c>
      <c r="F3" s="7" t="s">
        <v>20</v>
      </c>
      <c r="G3" s="2" t="s">
        <v>21</v>
      </c>
      <c r="H3" s="2" t="s">
        <v>81</v>
      </c>
      <c r="I3" s="8" t="s">
        <v>82</v>
      </c>
    </row>
    <row r="4" spans="1:9" ht="87.6" customHeight="1" x14ac:dyDescent="0.3">
      <c r="A4" s="72">
        <v>1</v>
      </c>
      <c r="B4" s="70" t="s">
        <v>10</v>
      </c>
      <c r="C4" s="21" t="s">
        <v>2</v>
      </c>
      <c r="D4" s="61">
        <v>1</v>
      </c>
      <c r="E4" s="67" t="s">
        <v>40</v>
      </c>
      <c r="F4" s="20">
        <f>+'Annex A.1 Technical Bid'!G4</f>
        <v>0</v>
      </c>
      <c r="G4" s="22">
        <f>+'Annex A.1 Technical Bid'!H4</f>
        <v>0</v>
      </c>
      <c r="H4" s="22"/>
      <c r="I4" s="16">
        <f>H4*G4</f>
        <v>0</v>
      </c>
    </row>
    <row r="5" spans="1:9" ht="41.4" x14ac:dyDescent="0.3">
      <c r="A5" s="72">
        <v>2</v>
      </c>
      <c r="B5" s="70" t="s">
        <v>11</v>
      </c>
      <c r="C5" s="21" t="s">
        <v>3</v>
      </c>
      <c r="D5" s="61">
        <v>1</v>
      </c>
      <c r="E5" s="67" t="s">
        <v>44</v>
      </c>
      <c r="F5" s="20">
        <f>+'Annex A.1 Technical Bid'!G5</f>
        <v>0</v>
      </c>
      <c r="G5" s="22">
        <f>+'Annex A.1 Technical Bid'!H5</f>
        <v>0</v>
      </c>
      <c r="H5" s="22"/>
      <c r="I5" s="16">
        <f t="shared" ref="I5:I24" si="0">H5*G5</f>
        <v>0</v>
      </c>
    </row>
    <row r="6" spans="1:9" ht="55.2" x14ac:dyDescent="0.3">
      <c r="A6" s="72">
        <v>3</v>
      </c>
      <c r="B6" s="70" t="s">
        <v>12</v>
      </c>
      <c r="C6" s="21" t="s">
        <v>4</v>
      </c>
      <c r="D6" s="61">
        <v>2</v>
      </c>
      <c r="E6" s="67" t="s">
        <v>52</v>
      </c>
      <c r="F6" s="20">
        <f>+'Annex A.1 Technical Bid'!G6</f>
        <v>0</v>
      </c>
      <c r="G6" s="22">
        <f>+'Annex A.1 Technical Bid'!H6</f>
        <v>0</v>
      </c>
      <c r="H6" s="22"/>
      <c r="I6" s="16">
        <f t="shared" si="0"/>
        <v>0</v>
      </c>
    </row>
    <row r="7" spans="1:9" ht="55.2" x14ac:dyDescent="0.3">
      <c r="A7" s="72">
        <v>4</v>
      </c>
      <c r="B7" s="71" t="s">
        <v>13</v>
      </c>
      <c r="C7" s="21" t="s">
        <v>5</v>
      </c>
      <c r="D7" s="61">
        <v>1</v>
      </c>
      <c r="E7" s="67" t="s">
        <v>40</v>
      </c>
      <c r="F7" s="20">
        <f>+'Annex A.1 Technical Bid'!G7</f>
        <v>0</v>
      </c>
      <c r="G7" s="22">
        <f>+'Annex A.1 Technical Bid'!H7</f>
        <v>0</v>
      </c>
      <c r="H7" s="22"/>
      <c r="I7" s="16">
        <f t="shared" si="0"/>
        <v>0</v>
      </c>
    </row>
    <row r="8" spans="1:9" ht="69" x14ac:dyDescent="0.3">
      <c r="A8" s="72">
        <v>5</v>
      </c>
      <c r="B8" s="70" t="s">
        <v>13</v>
      </c>
      <c r="C8" s="21" t="s">
        <v>6</v>
      </c>
      <c r="D8" s="61">
        <v>1</v>
      </c>
      <c r="E8" s="67" t="s">
        <v>44</v>
      </c>
      <c r="F8" s="20">
        <f>+'Annex A.1 Technical Bid'!G8</f>
        <v>0</v>
      </c>
      <c r="G8" s="22">
        <f>+'Annex A.1 Technical Bid'!H8</f>
        <v>0</v>
      </c>
      <c r="H8" s="22"/>
      <c r="I8" s="16">
        <f t="shared" si="0"/>
        <v>0</v>
      </c>
    </row>
    <row r="9" spans="1:9" ht="27.6" x14ac:dyDescent="0.3">
      <c r="A9" s="72">
        <v>6</v>
      </c>
      <c r="B9" s="70" t="s">
        <v>14</v>
      </c>
      <c r="C9" s="21" t="s">
        <v>7</v>
      </c>
      <c r="D9" s="61">
        <v>1</v>
      </c>
      <c r="E9" s="67" t="s">
        <v>40</v>
      </c>
      <c r="F9" s="20">
        <f>+'Annex A.1 Technical Bid'!G9</f>
        <v>0</v>
      </c>
      <c r="G9" s="22">
        <f>+'Annex A.1 Technical Bid'!H9</f>
        <v>0</v>
      </c>
      <c r="H9" s="22"/>
      <c r="I9" s="16">
        <f t="shared" si="0"/>
        <v>0</v>
      </c>
    </row>
    <row r="10" spans="1:9" ht="41.4" x14ac:dyDescent="0.3">
      <c r="A10" s="72">
        <v>7</v>
      </c>
      <c r="B10" s="70" t="s">
        <v>14</v>
      </c>
      <c r="C10" s="21" t="s">
        <v>8</v>
      </c>
      <c r="D10" s="61">
        <v>1</v>
      </c>
      <c r="E10" s="67" t="s">
        <v>84</v>
      </c>
      <c r="F10" s="20">
        <f>+'Annex A.1 Technical Bid'!G10</f>
        <v>0</v>
      </c>
      <c r="G10" s="22">
        <f>+'Annex A.1 Technical Bid'!H10</f>
        <v>0</v>
      </c>
      <c r="H10" s="22"/>
      <c r="I10" s="16">
        <f t="shared" si="0"/>
        <v>0</v>
      </c>
    </row>
    <row r="11" spans="1:9" ht="55.2" x14ac:dyDescent="0.3">
      <c r="A11" s="72">
        <v>8</v>
      </c>
      <c r="B11" s="70" t="s">
        <v>16</v>
      </c>
      <c r="C11" s="21" t="s">
        <v>9</v>
      </c>
      <c r="D11" s="61">
        <v>1</v>
      </c>
      <c r="E11" s="67" t="s">
        <v>44</v>
      </c>
      <c r="F11" s="20">
        <f>+'Annex A.1 Technical Bid'!G11</f>
        <v>0</v>
      </c>
      <c r="G11" s="22">
        <f>+'Annex A.1 Technical Bid'!H11</f>
        <v>0</v>
      </c>
      <c r="H11" s="22"/>
      <c r="I11" s="16">
        <f t="shared" si="0"/>
        <v>0</v>
      </c>
    </row>
    <row r="12" spans="1:9" x14ac:dyDescent="0.3">
      <c r="A12" s="9">
        <v>9</v>
      </c>
      <c r="B12" s="60"/>
      <c r="C12" s="60"/>
      <c r="D12" s="61"/>
      <c r="E12" s="67"/>
      <c r="F12" s="20">
        <f>+'Annex A.1 Technical Bid'!G12</f>
        <v>0</v>
      </c>
      <c r="G12" s="22">
        <f>+'Annex A.1 Technical Bid'!H12</f>
        <v>0</v>
      </c>
      <c r="H12" s="22"/>
      <c r="I12" s="16">
        <f t="shared" si="0"/>
        <v>0</v>
      </c>
    </row>
    <row r="13" spans="1:9" x14ac:dyDescent="0.3">
      <c r="A13" s="9">
        <v>10</v>
      </c>
      <c r="B13" s="60"/>
      <c r="C13" s="60"/>
      <c r="D13" s="61"/>
      <c r="E13" s="67"/>
      <c r="F13" s="20">
        <f>+'Annex A.1 Technical Bid'!G13</f>
        <v>0</v>
      </c>
      <c r="G13" s="22">
        <f>+'Annex A.1 Technical Bid'!H13</f>
        <v>0</v>
      </c>
      <c r="H13" s="22"/>
      <c r="I13" s="16">
        <f t="shared" si="0"/>
        <v>0</v>
      </c>
    </row>
    <row r="14" spans="1:9" x14ac:dyDescent="0.3">
      <c r="A14" s="9">
        <v>11</v>
      </c>
      <c r="B14" s="60"/>
      <c r="C14" s="60"/>
      <c r="D14" s="61"/>
      <c r="E14" s="67"/>
      <c r="F14" s="20">
        <f>+'Annex A.1 Technical Bid'!G14</f>
        <v>0</v>
      </c>
      <c r="G14" s="22">
        <f>+'Annex A.1 Technical Bid'!H14</f>
        <v>0</v>
      </c>
      <c r="H14" s="22"/>
      <c r="I14" s="16">
        <f t="shared" si="0"/>
        <v>0</v>
      </c>
    </row>
    <row r="15" spans="1:9" x14ac:dyDescent="0.3">
      <c r="A15" s="9">
        <v>12</v>
      </c>
      <c r="B15" s="60"/>
      <c r="C15" s="60"/>
      <c r="D15" s="61"/>
      <c r="E15" s="67"/>
      <c r="F15" s="20">
        <f>+'Annex A.1 Technical Bid'!G15</f>
        <v>0</v>
      </c>
      <c r="G15" s="22">
        <f>+'Annex A.1 Technical Bid'!H15</f>
        <v>0</v>
      </c>
      <c r="H15" s="22"/>
      <c r="I15" s="16">
        <f t="shared" si="0"/>
        <v>0</v>
      </c>
    </row>
    <row r="16" spans="1:9" x14ac:dyDescent="0.3">
      <c r="A16" s="9">
        <v>13</v>
      </c>
      <c r="B16" s="60"/>
      <c r="C16" s="60"/>
      <c r="D16" s="61"/>
      <c r="E16" s="67"/>
      <c r="F16" s="20">
        <f>+'Annex A.1 Technical Bid'!G16</f>
        <v>0</v>
      </c>
      <c r="G16" s="22">
        <f>+'Annex A.1 Technical Bid'!H16</f>
        <v>0</v>
      </c>
      <c r="H16" s="22"/>
      <c r="I16" s="16">
        <f t="shared" si="0"/>
        <v>0</v>
      </c>
    </row>
    <row r="17" spans="1:9" x14ac:dyDescent="0.3">
      <c r="A17" s="9">
        <v>14</v>
      </c>
      <c r="B17" s="60"/>
      <c r="C17" s="60"/>
      <c r="D17" s="61"/>
      <c r="E17" s="67"/>
      <c r="F17" s="20">
        <f>+'Annex A.1 Technical Bid'!G17</f>
        <v>0</v>
      </c>
      <c r="G17" s="22">
        <f>+'Annex A.1 Technical Bid'!H17</f>
        <v>0</v>
      </c>
      <c r="H17" s="22"/>
      <c r="I17" s="16">
        <f t="shared" si="0"/>
        <v>0</v>
      </c>
    </row>
    <row r="18" spans="1:9" x14ac:dyDescent="0.3">
      <c r="A18" s="9">
        <v>15</v>
      </c>
      <c r="B18" s="60"/>
      <c r="C18" s="60"/>
      <c r="D18" s="61"/>
      <c r="E18" s="67"/>
      <c r="F18" s="20">
        <f>+'Annex A.1 Technical Bid'!G18</f>
        <v>0</v>
      </c>
      <c r="G18" s="22">
        <f>+'Annex A.1 Technical Bid'!H18</f>
        <v>0</v>
      </c>
      <c r="H18" s="22"/>
      <c r="I18" s="16">
        <f t="shared" si="0"/>
        <v>0</v>
      </c>
    </row>
    <row r="19" spans="1:9" x14ac:dyDescent="0.3">
      <c r="A19" s="9">
        <v>16</v>
      </c>
      <c r="B19" s="60"/>
      <c r="C19" s="60"/>
      <c r="D19" s="61"/>
      <c r="E19" s="67"/>
      <c r="F19" s="20">
        <f>+'Annex A.1 Technical Bid'!G19</f>
        <v>0</v>
      </c>
      <c r="G19" s="22">
        <f>+'Annex A.1 Technical Bid'!H19</f>
        <v>0</v>
      </c>
      <c r="H19" s="22"/>
      <c r="I19" s="16">
        <f t="shared" si="0"/>
        <v>0</v>
      </c>
    </row>
    <row r="20" spans="1:9" x14ac:dyDescent="0.3">
      <c r="A20" s="9">
        <v>17</v>
      </c>
      <c r="B20" s="60"/>
      <c r="C20" s="60"/>
      <c r="D20" s="61"/>
      <c r="E20" s="67"/>
      <c r="F20" s="20">
        <f>+'Annex A.1 Technical Bid'!G20</f>
        <v>0</v>
      </c>
      <c r="G20" s="22">
        <f>+'Annex A.1 Technical Bid'!H20</f>
        <v>0</v>
      </c>
      <c r="H20" s="22"/>
      <c r="I20" s="16">
        <f t="shared" si="0"/>
        <v>0</v>
      </c>
    </row>
    <row r="21" spans="1:9" x14ac:dyDescent="0.3">
      <c r="A21" s="9">
        <v>18</v>
      </c>
      <c r="B21" s="60"/>
      <c r="C21" s="60"/>
      <c r="D21" s="61"/>
      <c r="E21" s="67"/>
      <c r="F21" s="20">
        <f>+'Annex A.1 Technical Bid'!G21</f>
        <v>0</v>
      </c>
      <c r="G21" s="22">
        <f>+'Annex A.1 Technical Bid'!H21</f>
        <v>0</v>
      </c>
      <c r="H21" s="22"/>
      <c r="I21" s="16">
        <f t="shared" si="0"/>
        <v>0</v>
      </c>
    </row>
    <row r="22" spans="1:9" x14ac:dyDescent="0.3">
      <c r="A22" s="9">
        <v>19</v>
      </c>
      <c r="B22" s="60"/>
      <c r="C22" s="60"/>
      <c r="D22" s="61"/>
      <c r="E22" s="67"/>
      <c r="F22" s="20">
        <f>+'Annex A.1 Technical Bid'!G22</f>
        <v>0</v>
      </c>
      <c r="G22" s="22">
        <f>+'Annex A.1 Technical Bid'!H22</f>
        <v>0</v>
      </c>
      <c r="H22" s="22"/>
      <c r="I22" s="16">
        <f t="shared" si="0"/>
        <v>0</v>
      </c>
    </row>
    <row r="23" spans="1:9" x14ac:dyDescent="0.3">
      <c r="A23" s="9">
        <v>20</v>
      </c>
      <c r="B23" s="60"/>
      <c r="C23" s="60"/>
      <c r="D23" s="61"/>
      <c r="E23" s="67"/>
      <c r="F23" s="20">
        <f>+'Annex A.1 Technical Bid'!G23</f>
        <v>0</v>
      </c>
      <c r="G23" s="22">
        <f>+'Annex A.1 Technical Bid'!H23</f>
        <v>0</v>
      </c>
      <c r="H23" s="22"/>
      <c r="I23" s="16">
        <f t="shared" si="0"/>
        <v>0</v>
      </c>
    </row>
    <row r="24" spans="1:9" ht="27.6" x14ac:dyDescent="0.3">
      <c r="A24" s="72" t="s">
        <v>53</v>
      </c>
      <c r="B24" s="21"/>
      <c r="C24" s="21"/>
      <c r="D24" s="10">
        <f>SUM(D4:D23)</f>
        <v>9</v>
      </c>
      <c r="E24" s="58"/>
      <c r="F24" s="20"/>
      <c r="G24" s="22">
        <f>+'Annex A.1 Technical Bid'!H27</f>
        <v>0</v>
      </c>
      <c r="H24" s="22"/>
      <c r="I24" s="16">
        <f t="shared" si="0"/>
        <v>0</v>
      </c>
    </row>
    <row r="25" spans="1:9" ht="12.75" customHeight="1" x14ac:dyDescent="0.3">
      <c r="A25" s="135"/>
      <c r="B25" s="136"/>
      <c r="C25" s="136"/>
      <c r="D25" s="136"/>
      <c r="E25" s="136"/>
      <c r="F25" s="136"/>
      <c r="G25" s="137"/>
      <c r="H25" s="6" t="s">
        <v>80</v>
      </c>
      <c r="I25" s="17">
        <f>SUM(I4:I23)</f>
        <v>0</v>
      </c>
    </row>
    <row r="26" spans="1:9" ht="41.4" x14ac:dyDescent="0.3">
      <c r="A26" s="135"/>
      <c r="B26" s="136"/>
      <c r="C26" s="136"/>
      <c r="D26" s="136"/>
      <c r="E26" s="136"/>
      <c r="F26" s="136"/>
      <c r="G26" s="137"/>
      <c r="H26" s="5" t="s">
        <v>55</v>
      </c>
      <c r="I26" s="18"/>
    </row>
    <row r="27" spans="1:9" ht="14.4" thickBot="1" x14ac:dyDescent="0.35">
      <c r="A27" s="135"/>
      <c r="B27" s="136"/>
      <c r="C27" s="136"/>
      <c r="D27" s="136"/>
      <c r="E27" s="136"/>
      <c r="F27" s="136"/>
      <c r="G27" s="137"/>
      <c r="H27" s="11" t="s">
        <v>83</v>
      </c>
      <c r="I27" s="19">
        <f>I25+I26</f>
        <v>0</v>
      </c>
    </row>
    <row r="28" spans="1:9" ht="15" customHeight="1" x14ac:dyDescent="0.3">
      <c r="A28" s="132" t="s">
        <v>0</v>
      </c>
      <c r="B28" s="133"/>
      <c r="C28" s="133"/>
      <c r="D28" s="133"/>
      <c r="E28" s="56"/>
      <c r="F28" s="132" t="s">
        <v>35</v>
      </c>
      <c r="G28" s="133"/>
      <c r="H28" s="133"/>
      <c r="I28" s="134"/>
    </row>
    <row r="29" spans="1:9" ht="103.2" customHeight="1" x14ac:dyDescent="0.3">
      <c r="A29" s="112" t="s">
        <v>69</v>
      </c>
      <c r="B29" s="113"/>
      <c r="C29" s="110" t="s">
        <v>54</v>
      </c>
      <c r="D29" s="111"/>
      <c r="E29" s="53"/>
      <c r="F29" s="12" t="s">
        <v>27</v>
      </c>
      <c r="G29" s="110">
        <f>+'Annex A.1 Technical Bid'!G26</f>
        <v>0</v>
      </c>
      <c r="H29" s="111"/>
      <c r="I29" s="123"/>
    </row>
    <row r="30" spans="1:9" ht="55.2" x14ac:dyDescent="0.3">
      <c r="A30" s="112" t="s">
        <v>25</v>
      </c>
      <c r="B30" s="113"/>
      <c r="C30" s="110" t="str">
        <f>+'Annex A.1 Technical Bid'!C27</f>
        <v>Dmanisi and Zugdidi/  დმანისი და ზუგდიდი</v>
      </c>
      <c r="D30" s="111"/>
      <c r="E30" s="53"/>
      <c r="F30" s="12" t="s">
        <v>28</v>
      </c>
      <c r="G30" s="110">
        <f>+'Annex A.1 Technical Bid'!G27</f>
        <v>0</v>
      </c>
      <c r="H30" s="111"/>
      <c r="I30" s="123"/>
    </row>
    <row r="31" spans="1:9" ht="39.6" customHeight="1" x14ac:dyDescent="0.3">
      <c r="A31" s="112" t="s">
        <v>70</v>
      </c>
      <c r="B31" s="113"/>
      <c r="C31" s="110" t="str">
        <f>+'Annex A.1 Technical Bid'!C28</f>
        <v>60 Days- 60 დღე</v>
      </c>
      <c r="D31" s="111"/>
      <c r="E31" s="53"/>
      <c r="F31" s="12" t="s">
        <v>51</v>
      </c>
      <c r="G31" s="110">
        <f>+'Annex A.1 Technical Bid'!G28</f>
        <v>0</v>
      </c>
      <c r="H31" s="111"/>
      <c r="I31" s="123"/>
    </row>
    <row r="32" spans="1:9" ht="57" customHeight="1" thickBot="1" x14ac:dyDescent="0.35">
      <c r="A32" s="138" t="s">
        <v>26</v>
      </c>
      <c r="B32" s="139"/>
      <c r="C32" s="124" t="s">
        <v>79</v>
      </c>
      <c r="D32" s="125"/>
      <c r="E32" s="59"/>
      <c r="F32" s="12" t="s">
        <v>29</v>
      </c>
      <c r="G32" s="110"/>
      <c r="H32" s="111"/>
      <c r="I32" s="123"/>
    </row>
    <row r="33" spans="1:9" ht="25.2" customHeight="1" x14ac:dyDescent="0.3">
      <c r="A33" s="114" t="s">
        <v>36</v>
      </c>
      <c r="B33" s="115"/>
      <c r="C33" s="115"/>
      <c r="D33" s="116"/>
      <c r="E33" s="54"/>
      <c r="F33" s="13" t="s">
        <v>30</v>
      </c>
      <c r="G33" s="110">
        <f>+'Annex A.1 Technical Bid'!G29</f>
        <v>0</v>
      </c>
      <c r="H33" s="111"/>
      <c r="I33" s="123"/>
    </row>
    <row r="34" spans="1:9" ht="55.2" x14ac:dyDescent="0.3">
      <c r="A34" s="117"/>
      <c r="B34" s="118"/>
      <c r="C34" s="118"/>
      <c r="D34" s="119"/>
      <c r="E34" s="54"/>
      <c r="F34" s="13" t="s">
        <v>31</v>
      </c>
      <c r="G34" s="110"/>
      <c r="H34" s="111"/>
      <c r="I34" s="123"/>
    </row>
    <row r="35" spans="1:9" x14ac:dyDescent="0.3">
      <c r="A35" s="117"/>
      <c r="B35" s="118"/>
      <c r="C35" s="118"/>
      <c r="D35" s="119"/>
      <c r="E35" s="54"/>
      <c r="F35" s="13" t="s">
        <v>32</v>
      </c>
      <c r="G35" s="110"/>
      <c r="H35" s="111"/>
      <c r="I35" s="123"/>
    </row>
    <row r="36" spans="1:9" x14ac:dyDescent="0.3">
      <c r="A36" s="117"/>
      <c r="B36" s="118"/>
      <c r="C36" s="118"/>
      <c r="D36" s="119"/>
      <c r="E36" s="54"/>
      <c r="F36" s="13" t="s">
        <v>33</v>
      </c>
      <c r="G36" s="110"/>
      <c r="H36" s="111"/>
      <c r="I36" s="123"/>
    </row>
    <row r="37" spans="1:9" ht="27.6" x14ac:dyDescent="0.3">
      <c r="A37" s="117"/>
      <c r="B37" s="118"/>
      <c r="C37" s="118"/>
      <c r="D37" s="119"/>
      <c r="E37" s="54"/>
      <c r="F37" s="13" t="s">
        <v>78</v>
      </c>
      <c r="G37" s="110"/>
      <c r="H37" s="111"/>
      <c r="I37" s="123"/>
    </row>
    <row r="38" spans="1:9" ht="24.75" customHeight="1" thickBot="1" x14ac:dyDescent="0.35">
      <c r="A38" s="120"/>
      <c r="B38" s="121"/>
      <c r="C38" s="121"/>
      <c r="D38" s="122"/>
      <c r="E38" s="55"/>
      <c r="F38" s="14" t="s">
        <v>34</v>
      </c>
      <c r="G38" s="124"/>
      <c r="H38" s="125"/>
      <c r="I38" s="126"/>
    </row>
  </sheetData>
  <protectedRanges>
    <protectedRange sqref="I26 G34:I38 G32:I32 C32:E32 A33:E38 C1:H1 H4:H24" name="Område1"/>
  </protectedRanges>
  <mergeCells count="25">
    <mergeCell ref="C1:H1"/>
    <mergeCell ref="G36:I36"/>
    <mergeCell ref="A2:D2"/>
    <mergeCell ref="F2:I2"/>
    <mergeCell ref="A29:B29"/>
    <mergeCell ref="A25:G27"/>
    <mergeCell ref="A32:B32"/>
    <mergeCell ref="C32:D32"/>
    <mergeCell ref="F28:I28"/>
    <mergeCell ref="A28:D28"/>
    <mergeCell ref="G30:I30"/>
    <mergeCell ref="G31:I31"/>
    <mergeCell ref="G32:I32"/>
    <mergeCell ref="C29:D29"/>
    <mergeCell ref="G29:I29"/>
    <mergeCell ref="A30:B30"/>
    <mergeCell ref="C30:D30"/>
    <mergeCell ref="A31:B31"/>
    <mergeCell ref="C31:D31"/>
    <mergeCell ref="A33:D38"/>
    <mergeCell ref="G34:I34"/>
    <mergeCell ref="G35:I35"/>
    <mergeCell ref="G37:I37"/>
    <mergeCell ref="G38:I38"/>
    <mergeCell ref="G33:I33"/>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 Basaria</cp:lastModifiedBy>
  <cp:lastPrinted>2017-12-22T10:30:02Z</cp:lastPrinted>
  <dcterms:created xsi:type="dcterms:W3CDTF">2017-05-23T13:13:55Z</dcterms:created>
  <dcterms:modified xsi:type="dcterms:W3CDTF">2021-05-20T12:03:42Z</dcterms:modified>
  <cp:category/>
</cp:coreProperties>
</file>